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78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7" i="1" l="1"/>
  <c r="E36" i="1" l="1"/>
  <c r="H11" i="1" l="1"/>
  <c r="H10" i="1"/>
  <c r="H9" i="1"/>
  <c r="H20" i="1"/>
  <c r="H21" i="1"/>
  <c r="H22" i="1"/>
  <c r="H23" i="1"/>
  <c r="H24" i="1"/>
  <c r="H25" i="1"/>
  <c r="H6" i="1" l="1"/>
  <c r="H29" i="1"/>
</calcChain>
</file>

<file path=xl/sharedStrings.xml><?xml version="1.0" encoding="utf-8"?>
<sst xmlns="http://schemas.openxmlformats.org/spreadsheetml/2006/main" count="50" uniqueCount="45">
  <si>
    <t>№</t>
  </si>
  <si>
    <t xml:space="preserve">показатель </t>
  </si>
  <si>
    <t>реализация продукции в штуках</t>
  </si>
  <si>
    <t>деталь 1</t>
  </si>
  <si>
    <t>деталь 2</t>
  </si>
  <si>
    <t>деталь 3</t>
  </si>
  <si>
    <t>деталь 4</t>
  </si>
  <si>
    <t>деталь 5</t>
  </si>
  <si>
    <t>Переменные затраты</t>
  </si>
  <si>
    <t>приобретения сырья, материалов и комплектующих</t>
  </si>
  <si>
    <t>топливо и электроэнергия на производственные нужды</t>
  </si>
  <si>
    <t>покупка вспомогательных материалов для цеховых нужд</t>
  </si>
  <si>
    <t>Итого</t>
  </si>
  <si>
    <t>Постоянные затраты</t>
  </si>
  <si>
    <t>услуги связи</t>
  </si>
  <si>
    <t xml:space="preserve">комунальные услуги </t>
  </si>
  <si>
    <t>услуги охраны</t>
  </si>
  <si>
    <t xml:space="preserve">консультационные услуги аудитора </t>
  </si>
  <si>
    <t>аренда производственных площадей и офиса</t>
  </si>
  <si>
    <t xml:space="preserve">Расчет точки безубыточности по производственному предприятию, специализирующемуся на выпуске деталей в машиностроительной отрасти </t>
  </si>
  <si>
    <t>цена 1 единицы продукции в руб.</t>
  </si>
  <si>
    <t>выручка в руб.</t>
  </si>
  <si>
    <t>общепроизводственные расходы</t>
  </si>
  <si>
    <t>Всего переменных затрат</t>
  </si>
  <si>
    <t>прибыль на ед. продукции(стр. 11/ стр. 01)</t>
  </si>
  <si>
    <t>Всего постоянных затрат</t>
  </si>
  <si>
    <t>Итого постоянных затрат</t>
  </si>
  <si>
    <t>налог на прибыль</t>
  </si>
  <si>
    <t xml:space="preserve">Всего общих затрат </t>
  </si>
  <si>
    <t>переменные затраты на ед. продукции (стр. 10/стр.01)</t>
  </si>
  <si>
    <t>закуп инструментов для производства продукции</t>
  </si>
  <si>
    <t>Маржинальная прибыль (ст.  03- стр 10)</t>
  </si>
  <si>
    <t xml:space="preserve"> заработная плата рабочих цеха</t>
  </si>
  <si>
    <t>заработная плата АУР + страховые взносы</t>
  </si>
  <si>
    <t>Точка безубыточности в шт.(стр. 21/(стр.02-стр.13)</t>
  </si>
  <si>
    <t>Переменные затраты (в рублях)</t>
  </si>
  <si>
    <t>Постоянные затраты (в рублях)</t>
  </si>
  <si>
    <t>Общие затраты (в рублях)</t>
  </si>
  <si>
    <t>цена 1-ой единицы (в рублях)</t>
  </si>
  <si>
    <t>Объем производства (в единицах)</t>
  </si>
  <si>
    <t>Выручка (в рублях)</t>
  </si>
  <si>
    <t>в 1-й таблице видно из чего складываются затраты и можно  рассчитать точку, подставляя нужные значения</t>
  </si>
  <si>
    <t>это сводная таблица, сюда можно подставлять значения, будет расчет в 3-й таблице</t>
  </si>
  <si>
    <t>процент для определения объема по длям - 100, 200 и т.д</t>
  </si>
  <si>
    <t>Точка безубыточности в руб.(стр. 03 * стр. 21/(стр. 03 - стр. 10))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</si>
</sst>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" fontId="0" fillId="0" borderId="0" xfId="0" applyNumberFormat="1" applyFill="1" applyBorder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8" xfId="0" applyFont="1" applyFill="1" applyBorder="1"/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1" fontId="9" fillId="0" borderId="1" xfId="0" applyNumberFormat="1" applyFont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1" fontId="9" fillId="0" borderId="5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0" fillId="0" borderId="0" xfId="0" applyAlignment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Лист1!$B$41</c:f>
              <c:strCache>
                <c:ptCount val="1"/>
                <c:pt idx="0">
                  <c:v>Выручка (в рублях)</c:v>
                </c:pt>
              </c:strCache>
            </c:strRef>
          </c:tx>
          <c:cat>
            <c:numRef>
              <c:f>Лист1!$C$39:$S$39</c:f>
              <c:numCache>
                <c:formatCode>General</c:formatCode>
                <c:ptCount val="17"/>
              </c:numCache>
            </c:numRef>
          </c:cat>
          <c:val>
            <c:numRef>
              <c:f>Лист1!$C$41:$S$41</c:f>
              <c:numCache>
                <c:formatCode>0</c:formatCode>
                <c:ptCount val="17"/>
              </c:numCache>
            </c:numRef>
          </c:val>
          <c:smooth val="0"/>
        </c:ser>
        <c:ser>
          <c:idx val="2"/>
          <c:order val="1"/>
          <c:tx>
            <c:strRef>
              <c:f>Лист1!$B$42</c:f>
              <c:strCache>
                <c:ptCount val="1"/>
                <c:pt idx="0">
                  <c:v>Переменные затраты (в рублях)</c:v>
                </c:pt>
              </c:strCache>
            </c:strRef>
          </c:tx>
          <c:cat>
            <c:numRef>
              <c:f>Лист1!$C$39:$S$39</c:f>
              <c:numCache>
                <c:formatCode>General</c:formatCode>
                <c:ptCount val="17"/>
              </c:numCache>
            </c:numRef>
          </c:cat>
          <c:val>
            <c:numRef>
              <c:f>Лист1!$C$42:$S$42</c:f>
              <c:numCache>
                <c:formatCode>0</c:formatCode>
                <c:ptCount val="17"/>
              </c:numCache>
            </c:numRef>
          </c:val>
          <c:smooth val="0"/>
        </c:ser>
        <c:ser>
          <c:idx val="3"/>
          <c:order val="2"/>
          <c:tx>
            <c:strRef>
              <c:f>Лист1!$B$43</c:f>
              <c:strCache>
                <c:ptCount val="1"/>
                <c:pt idx="0">
                  <c:v>Постоянные затраты (в рублях)</c:v>
                </c:pt>
              </c:strCache>
            </c:strRef>
          </c:tx>
          <c:cat>
            <c:numRef>
              <c:f>Лист1!$C$39:$S$39</c:f>
              <c:numCache>
                <c:formatCode>General</c:formatCode>
                <c:ptCount val="17"/>
              </c:numCache>
            </c:numRef>
          </c:cat>
          <c:val>
            <c:numRef>
              <c:f>Лист1!$C$43:$S$43</c:f>
              <c:numCache>
                <c:formatCode>0</c:formatCode>
                <c:ptCount val="17"/>
              </c:numCache>
            </c:numRef>
          </c:val>
          <c:smooth val="0"/>
        </c:ser>
        <c:ser>
          <c:idx val="4"/>
          <c:order val="3"/>
          <c:tx>
            <c:strRef>
              <c:f>Лист1!$B$44</c:f>
              <c:strCache>
                <c:ptCount val="1"/>
                <c:pt idx="0">
                  <c:v>Общие затраты (в рублях)</c:v>
                </c:pt>
              </c:strCache>
            </c:strRef>
          </c:tx>
          <c:cat>
            <c:numRef>
              <c:f>Лист1!$C$39:$S$39</c:f>
              <c:numCache>
                <c:formatCode>General</c:formatCode>
                <c:ptCount val="17"/>
              </c:numCache>
            </c:numRef>
          </c:cat>
          <c:val>
            <c:numRef>
              <c:f>Лист1!$C$44:$S$44</c:f>
              <c:numCache>
                <c:formatCode>0</c:formatCode>
                <c:ptCount val="1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0608"/>
        <c:axId val="64520192"/>
      </c:lineChart>
      <c:catAx>
        <c:axId val="564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520192"/>
        <c:crosses val="autoZero"/>
        <c:auto val="1"/>
        <c:lblAlgn val="ctr"/>
        <c:lblOffset val="100"/>
        <c:noMultiLvlLbl val="0"/>
      </c:catAx>
      <c:valAx>
        <c:axId val="64520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642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295273</xdr:colOff>
      <xdr:row>46</xdr:row>
      <xdr:rowOff>9526</xdr:rowOff>
    </xdr:from>
    <xdr:to>
      <xdr:col>14</xdr:col>
      <xdr:colOff>600074</xdr:colOff>
      <xdr:row>64</xdr:row>
      <xdr:rowOff>104776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zoomScale="90" zoomScaleNormal="90" workbookViewId="0">
      <selection activeCell="C39" sqref="C39:S44"/>
    </sheetView>
  </sheetViews>
  <sheetFormatPr defaultRowHeight="14.4" x14ac:dyDescent="0.3"/>
  <cols>
    <col min="1" max="1" width="4.6640625" customWidth="1"/>
    <col min="2" max="2" width="49.44140625" customWidth="1"/>
    <col min="3" max="4" width="8.5546875" customWidth="1"/>
    <col min="5" max="5" width="9" customWidth="1"/>
    <col min="6" max="6" width="9.33203125" customWidth="1"/>
    <col min="7" max="7" width="9.109375" customWidth="1"/>
    <col min="8" max="8" width="11.109375" customWidth="1"/>
    <col min="9" max="10" width="8.109375" customWidth="1"/>
    <col min="11" max="11" width="8.44140625" customWidth="1"/>
    <col min="13" max="14" width="8.44140625" customWidth="1"/>
    <col min="16" max="16" width="9.5546875" customWidth="1"/>
    <col min="17" max="17" width="8.33203125" customWidth="1"/>
    <col min="18" max="18" width="9.33203125" customWidth="1"/>
    <col min="19" max="19" width="7.88671875" customWidth="1"/>
  </cols>
  <sheetData>
    <row r="1" spans="1:28" ht="15" x14ac:dyDescent="0.25">
      <c r="A1" s="9"/>
      <c r="B1" s="9"/>
      <c r="C1" s="9"/>
      <c r="D1" s="9"/>
      <c r="E1" s="9"/>
      <c r="F1" s="9"/>
      <c r="G1" s="9"/>
      <c r="H1" s="9"/>
    </row>
    <row r="2" spans="1:28" x14ac:dyDescent="0.3">
      <c r="A2" s="9"/>
      <c r="B2" s="61" t="s">
        <v>19</v>
      </c>
      <c r="C2" s="61"/>
      <c r="D2" s="61"/>
      <c r="E2" s="61"/>
      <c r="F2" s="61"/>
      <c r="G2" s="61"/>
      <c r="H2" s="61"/>
    </row>
    <row r="3" spans="1:28" ht="28.5" customHeight="1" x14ac:dyDescent="0.3">
      <c r="A3" s="9"/>
      <c r="B3" s="62"/>
      <c r="C3" s="62"/>
      <c r="D3" s="62"/>
      <c r="E3" s="62"/>
      <c r="F3" s="62"/>
      <c r="G3" s="62"/>
      <c r="H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ht="12.75" customHeight="1" x14ac:dyDescent="0.3">
      <c r="A4" s="22" t="s">
        <v>0</v>
      </c>
      <c r="B4" s="22" t="s">
        <v>1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12</v>
      </c>
      <c r="I4" s="2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/>
    </row>
    <row r="5" spans="1:28" s="8" customFormat="1" ht="12" customHeight="1" x14ac:dyDescent="0.3">
      <c r="A5" s="23">
        <v>1</v>
      </c>
      <c r="B5" s="24" t="s">
        <v>2</v>
      </c>
      <c r="C5" s="23">
        <v>400</v>
      </c>
      <c r="D5" s="23">
        <v>300</v>
      </c>
      <c r="E5" s="23">
        <v>350</v>
      </c>
      <c r="F5" s="23">
        <v>350</v>
      </c>
      <c r="G5" s="23">
        <v>300</v>
      </c>
      <c r="H5" s="23"/>
      <c r="I5" s="2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8" s="8" customFormat="1" ht="12" customHeight="1" x14ac:dyDescent="0.3">
      <c r="A6" s="26">
        <v>2</v>
      </c>
      <c r="B6" s="27" t="s">
        <v>20</v>
      </c>
      <c r="C6" s="26">
        <v>700</v>
      </c>
      <c r="D6" s="26">
        <v>600</v>
      </c>
      <c r="E6" s="26">
        <v>500</v>
      </c>
      <c r="F6" s="26">
        <v>660</v>
      </c>
      <c r="G6" s="26">
        <v>710</v>
      </c>
      <c r="H6" s="28" t="e">
        <f>H7/H5</f>
        <v>#DIV/0!</v>
      </c>
      <c r="I6" s="25"/>
      <c r="J6" s="6"/>
      <c r="K6" s="5"/>
      <c r="L6" s="6"/>
      <c r="M6" s="3"/>
      <c r="N6" s="6"/>
      <c r="O6" s="6"/>
      <c r="P6" s="6"/>
      <c r="Q6" s="6"/>
      <c r="R6" s="6"/>
      <c r="S6" s="6"/>
      <c r="T6" s="6"/>
      <c r="U6" s="6"/>
      <c r="V6" s="7"/>
    </row>
    <row r="7" spans="1:28" s="8" customFormat="1" ht="11.25" customHeight="1" x14ac:dyDescent="0.3">
      <c r="A7" s="23">
        <v>3</v>
      </c>
      <c r="B7" s="29" t="s">
        <v>21</v>
      </c>
      <c r="C7" s="23"/>
      <c r="D7" s="23"/>
      <c r="E7" s="23"/>
      <c r="F7" s="23"/>
      <c r="G7" s="23"/>
      <c r="H7" s="23"/>
      <c r="I7" s="25"/>
      <c r="J7" s="6"/>
      <c r="K7" s="6"/>
      <c r="L7" s="6"/>
      <c r="M7" s="3"/>
      <c r="N7" s="6"/>
      <c r="O7" s="6"/>
      <c r="P7" s="6"/>
      <c r="Q7" s="6"/>
      <c r="R7" s="6"/>
      <c r="S7" s="6"/>
      <c r="T7" s="6"/>
      <c r="U7" s="6"/>
      <c r="V7" s="7"/>
    </row>
    <row r="8" spans="1:28" s="8" customFormat="1" ht="11.25" customHeight="1" x14ac:dyDescent="0.3">
      <c r="A8" s="54" t="s">
        <v>8</v>
      </c>
      <c r="B8" s="55"/>
      <c r="C8" s="55"/>
      <c r="D8" s="55"/>
      <c r="E8" s="55"/>
      <c r="F8" s="55"/>
      <c r="G8" s="55"/>
      <c r="H8" s="56"/>
      <c r="I8" s="25"/>
      <c r="J8" s="6"/>
      <c r="K8" s="6"/>
      <c r="L8" s="6"/>
      <c r="M8" s="3"/>
      <c r="N8" s="6"/>
      <c r="O8" s="6"/>
      <c r="P8" s="6"/>
      <c r="Q8" s="6"/>
      <c r="R8" s="6"/>
      <c r="S8" s="6"/>
      <c r="T8" s="6"/>
      <c r="U8" s="6"/>
      <c r="V8" s="7"/>
    </row>
    <row r="9" spans="1:28" s="8" customFormat="1" ht="11.25" customHeight="1" x14ac:dyDescent="0.3">
      <c r="A9" s="26">
        <v>4</v>
      </c>
      <c r="B9" s="27" t="s">
        <v>32</v>
      </c>
      <c r="C9" s="26">
        <v>67000</v>
      </c>
      <c r="D9" s="26">
        <v>65000</v>
      </c>
      <c r="E9" s="26">
        <v>60000</v>
      </c>
      <c r="F9" s="26">
        <v>69000</v>
      </c>
      <c r="G9" s="26">
        <v>60000</v>
      </c>
      <c r="H9" s="26">
        <f>SUM(C9:G9)</f>
        <v>321000</v>
      </c>
      <c r="I9" s="2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8" s="8" customFormat="1" ht="11.25" customHeight="1" x14ac:dyDescent="0.3">
      <c r="A10" s="26">
        <v>5</v>
      </c>
      <c r="B10" s="27" t="s">
        <v>9</v>
      </c>
      <c r="C10" s="26">
        <v>26000</v>
      </c>
      <c r="D10" s="26">
        <v>38000</v>
      </c>
      <c r="E10" s="26">
        <v>29000</v>
      </c>
      <c r="F10" s="26">
        <v>38000</v>
      </c>
      <c r="G10" s="26">
        <v>42000</v>
      </c>
      <c r="H10" s="26">
        <f>SUM(C10:G10)</f>
        <v>173000</v>
      </c>
      <c r="I10" s="25"/>
    </row>
    <row r="11" spans="1:28" s="8" customFormat="1" ht="11.25" customHeight="1" x14ac:dyDescent="0.3">
      <c r="A11" s="26">
        <v>6</v>
      </c>
      <c r="B11" s="30" t="s">
        <v>10</v>
      </c>
      <c r="C11" s="26">
        <v>2600</v>
      </c>
      <c r="D11" s="26">
        <v>10000</v>
      </c>
      <c r="E11" s="26">
        <v>6300</v>
      </c>
      <c r="F11" s="26">
        <v>5250</v>
      </c>
      <c r="G11" s="26">
        <v>1850</v>
      </c>
      <c r="H11" s="26">
        <f>SUM(C11:G11)</f>
        <v>26000</v>
      </c>
      <c r="I11" s="2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8" customFormat="1" ht="11.25" customHeight="1" x14ac:dyDescent="0.3">
      <c r="A12" s="26">
        <v>7</v>
      </c>
      <c r="B12" s="27" t="s">
        <v>30</v>
      </c>
      <c r="C12" s="31"/>
      <c r="D12" s="31"/>
      <c r="E12" s="31"/>
      <c r="F12" s="31"/>
      <c r="G12" s="31"/>
      <c r="H12" s="26"/>
      <c r="I12" s="25"/>
      <c r="J12" s="7"/>
      <c r="K12" s="1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8" customFormat="1" ht="11.25" customHeight="1" x14ac:dyDescent="0.3">
      <c r="A13" s="26">
        <v>8</v>
      </c>
      <c r="B13" s="27" t="s">
        <v>11</v>
      </c>
      <c r="C13" s="31"/>
      <c r="D13" s="31"/>
      <c r="E13" s="31"/>
      <c r="F13" s="31"/>
      <c r="G13" s="31"/>
      <c r="H13" s="26"/>
      <c r="I13" s="2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8" customFormat="1" ht="10.5" customHeight="1" x14ac:dyDescent="0.3">
      <c r="A14" s="26">
        <v>9</v>
      </c>
      <c r="B14" s="27" t="s">
        <v>22</v>
      </c>
      <c r="C14" s="31"/>
      <c r="D14" s="31"/>
      <c r="E14" s="31"/>
      <c r="F14" s="31"/>
      <c r="G14" s="31"/>
      <c r="H14" s="26"/>
      <c r="I14" s="25"/>
      <c r="J14" s="7"/>
      <c r="K14" s="7"/>
      <c r="L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8" customFormat="1" ht="12.75" customHeight="1" x14ac:dyDescent="0.3">
      <c r="A15" s="26">
        <v>10</v>
      </c>
      <c r="B15" s="24" t="s">
        <v>23</v>
      </c>
      <c r="C15" s="32"/>
      <c r="D15" s="32"/>
      <c r="E15" s="32"/>
      <c r="F15" s="32"/>
      <c r="G15" s="32"/>
      <c r="H15" s="23"/>
      <c r="I15" s="33"/>
      <c r="J15" s="1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7"/>
    </row>
    <row r="16" spans="1:28" s="8" customFormat="1" ht="14.25" customHeight="1" x14ac:dyDescent="0.3">
      <c r="A16" s="26">
        <v>11</v>
      </c>
      <c r="B16" s="27" t="s">
        <v>31</v>
      </c>
      <c r="C16" s="31"/>
      <c r="D16" s="31"/>
      <c r="E16" s="31"/>
      <c r="F16" s="31"/>
      <c r="G16" s="31"/>
      <c r="H16" s="31"/>
      <c r="I16" s="34"/>
      <c r="J16" s="16"/>
      <c r="K16" s="1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7"/>
    </row>
    <row r="17" spans="1:28" s="8" customFormat="1" ht="12" customHeight="1" x14ac:dyDescent="0.3">
      <c r="A17" s="26">
        <v>12</v>
      </c>
      <c r="B17" s="27" t="s">
        <v>24</v>
      </c>
      <c r="C17" s="31"/>
      <c r="D17" s="31"/>
      <c r="E17" s="31"/>
      <c r="F17" s="31"/>
      <c r="G17" s="31"/>
      <c r="H17" s="28"/>
      <c r="I17" s="25"/>
      <c r="J17" s="1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7"/>
    </row>
    <row r="18" spans="1:28" s="8" customFormat="1" ht="12.75" customHeight="1" x14ac:dyDescent="0.3">
      <c r="A18" s="26">
        <v>13</v>
      </c>
      <c r="B18" s="27" t="s">
        <v>29</v>
      </c>
      <c r="C18" s="31"/>
      <c r="D18" s="31"/>
      <c r="E18" s="31"/>
      <c r="F18" s="31"/>
      <c r="G18" s="31"/>
      <c r="H18" s="28"/>
      <c r="I18" s="25"/>
      <c r="J18" s="16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7"/>
    </row>
    <row r="19" spans="1:28" s="8" customFormat="1" ht="13.5" customHeight="1" x14ac:dyDescent="0.3">
      <c r="A19" s="54" t="s">
        <v>13</v>
      </c>
      <c r="B19" s="52"/>
      <c r="C19" s="60"/>
      <c r="D19" s="60"/>
      <c r="E19" s="60"/>
      <c r="F19" s="60"/>
      <c r="G19" s="60"/>
      <c r="H19" s="53"/>
      <c r="I19" s="25"/>
      <c r="J19" s="1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8"/>
      <c r="AB19" s="7"/>
    </row>
    <row r="20" spans="1:28" s="8" customFormat="1" ht="12.75" customHeight="1" x14ac:dyDescent="0.3">
      <c r="A20" s="26">
        <v>14</v>
      </c>
      <c r="B20" s="35" t="s">
        <v>18</v>
      </c>
      <c r="C20" s="51">
        <v>18000</v>
      </c>
      <c r="D20" s="52"/>
      <c r="E20" s="52"/>
      <c r="F20" s="52"/>
      <c r="G20" s="53"/>
      <c r="H20" s="36">
        <f t="shared" ref="H20:H26" si="0">SUM(C20)</f>
        <v>18000</v>
      </c>
      <c r="I20" s="25"/>
      <c r="J20" s="16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1"/>
      <c r="V20" s="11"/>
      <c r="W20" s="11"/>
      <c r="X20" s="11"/>
      <c r="Y20" s="11"/>
      <c r="Z20" s="11"/>
      <c r="AA20" s="11"/>
      <c r="AB20" s="7"/>
    </row>
    <row r="21" spans="1:28" s="8" customFormat="1" ht="12.75" customHeight="1" x14ac:dyDescent="0.3">
      <c r="A21" s="26">
        <v>15</v>
      </c>
      <c r="B21" s="37" t="s">
        <v>14</v>
      </c>
      <c r="C21" s="51">
        <v>9600</v>
      </c>
      <c r="D21" s="52"/>
      <c r="E21" s="52"/>
      <c r="F21" s="52"/>
      <c r="G21" s="53"/>
      <c r="H21" s="36">
        <f t="shared" si="0"/>
        <v>9600</v>
      </c>
      <c r="I21" s="2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8" customFormat="1" ht="12.75" customHeight="1" x14ac:dyDescent="0.3">
      <c r="A22" s="26">
        <v>16</v>
      </c>
      <c r="B22" s="37" t="s">
        <v>15</v>
      </c>
      <c r="C22" s="51">
        <v>24600</v>
      </c>
      <c r="D22" s="52"/>
      <c r="E22" s="52"/>
      <c r="F22" s="52"/>
      <c r="G22" s="53"/>
      <c r="H22" s="36">
        <f t="shared" si="0"/>
        <v>24600</v>
      </c>
      <c r="I22" s="2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s="8" customFormat="1" ht="12" customHeight="1" x14ac:dyDescent="0.3">
      <c r="A23" s="26">
        <v>17</v>
      </c>
      <c r="B23" s="37" t="s">
        <v>16</v>
      </c>
      <c r="C23" s="51">
        <v>36000</v>
      </c>
      <c r="D23" s="52"/>
      <c r="E23" s="52"/>
      <c r="F23" s="52"/>
      <c r="G23" s="53"/>
      <c r="H23" s="36">
        <f t="shared" si="0"/>
        <v>36000</v>
      </c>
      <c r="I23" s="25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8" customFormat="1" ht="11.25" customHeight="1" x14ac:dyDescent="0.3">
      <c r="A24" s="26">
        <v>17</v>
      </c>
      <c r="B24" s="35" t="s">
        <v>17</v>
      </c>
      <c r="C24" s="51">
        <v>3200</v>
      </c>
      <c r="D24" s="52"/>
      <c r="E24" s="52"/>
      <c r="F24" s="52"/>
      <c r="G24" s="53"/>
      <c r="H24" s="36">
        <f t="shared" si="0"/>
        <v>3200</v>
      </c>
      <c r="I24" s="25"/>
    </row>
    <row r="25" spans="1:28" s="8" customFormat="1" ht="10.5" customHeight="1" x14ac:dyDescent="0.3">
      <c r="A25" s="26">
        <v>18</v>
      </c>
      <c r="B25" s="35" t="s">
        <v>33</v>
      </c>
      <c r="C25" s="51">
        <v>100000</v>
      </c>
      <c r="D25" s="52"/>
      <c r="E25" s="52"/>
      <c r="F25" s="52"/>
      <c r="G25" s="53"/>
      <c r="H25" s="36">
        <f t="shared" si="0"/>
        <v>100000</v>
      </c>
      <c r="I25" s="25"/>
    </row>
    <row r="26" spans="1:28" s="8" customFormat="1" ht="12" customHeight="1" x14ac:dyDescent="0.3">
      <c r="A26" s="23">
        <v>19</v>
      </c>
      <c r="B26" s="38" t="s">
        <v>26</v>
      </c>
      <c r="C26" s="54"/>
      <c r="D26" s="55"/>
      <c r="E26" s="55"/>
      <c r="F26" s="55"/>
      <c r="G26" s="56"/>
      <c r="H26" s="39"/>
      <c r="I26" s="25"/>
    </row>
    <row r="27" spans="1:28" s="8" customFormat="1" ht="11.25" customHeight="1" x14ac:dyDescent="0.3">
      <c r="A27" s="26">
        <v>20</v>
      </c>
      <c r="B27" s="40" t="s">
        <v>27</v>
      </c>
      <c r="C27" s="51">
        <v>90000</v>
      </c>
      <c r="D27" s="52"/>
      <c r="E27" s="52"/>
      <c r="F27" s="52"/>
      <c r="G27" s="53"/>
      <c r="H27" s="26">
        <v>90000</v>
      </c>
      <c r="I27" s="25"/>
    </row>
    <row r="28" spans="1:28" s="8" customFormat="1" ht="11.25" customHeight="1" x14ac:dyDescent="0.3">
      <c r="A28" s="26">
        <v>21</v>
      </c>
      <c r="B28" s="29" t="s">
        <v>25</v>
      </c>
      <c r="C28" s="54"/>
      <c r="D28" s="55"/>
      <c r="E28" s="52"/>
      <c r="F28" s="55"/>
      <c r="G28" s="56"/>
      <c r="H28" s="23"/>
      <c r="I28" s="25"/>
    </row>
    <row r="29" spans="1:28" s="8" customFormat="1" ht="12" customHeight="1" x14ac:dyDescent="0.3">
      <c r="A29" s="26">
        <v>22</v>
      </c>
      <c r="B29" s="29" t="s">
        <v>28</v>
      </c>
      <c r="C29" s="54"/>
      <c r="D29" s="55"/>
      <c r="E29" s="52"/>
      <c r="F29" s="55"/>
      <c r="G29" s="56"/>
      <c r="H29" s="23">
        <f>H15+C28</f>
        <v>0</v>
      </c>
      <c r="I29" s="25"/>
    </row>
    <row r="30" spans="1:28" s="8" customFormat="1" ht="12" customHeight="1" x14ac:dyDescent="0.3">
      <c r="A30" s="23">
        <v>23</v>
      </c>
      <c r="B30" s="24" t="s">
        <v>34</v>
      </c>
      <c r="C30" s="57"/>
      <c r="D30" s="58"/>
      <c r="E30" s="58"/>
      <c r="F30" s="58"/>
      <c r="G30" s="59"/>
      <c r="H30" s="41"/>
      <c r="I30" s="25"/>
    </row>
    <row r="31" spans="1:28" s="19" customFormat="1" ht="12.75" customHeight="1" x14ac:dyDescent="0.25">
      <c r="A31" s="23">
        <v>24</v>
      </c>
      <c r="B31" s="24" t="s">
        <v>44</v>
      </c>
      <c r="C31" s="57"/>
      <c r="D31" s="58"/>
      <c r="E31" s="58"/>
      <c r="F31" s="58"/>
      <c r="G31" s="59"/>
      <c r="H31" s="41"/>
      <c r="I31" s="25"/>
    </row>
    <row r="32" spans="1:28" x14ac:dyDescent="0.3">
      <c r="A32" s="20"/>
      <c r="B32" s="20" t="s">
        <v>41</v>
      </c>
      <c r="C32" s="20"/>
      <c r="D32" s="20"/>
      <c r="E32" s="20"/>
      <c r="F32" s="20"/>
      <c r="G32" s="20"/>
      <c r="H32" s="20"/>
      <c r="I32" s="20"/>
    </row>
    <row r="33" spans="1:20" x14ac:dyDescent="0.3">
      <c r="A33" s="20"/>
      <c r="B33" s="43" t="s">
        <v>39</v>
      </c>
      <c r="C33" s="43">
        <v>1700</v>
      </c>
      <c r="D33" s="33"/>
      <c r="E33" s="20"/>
      <c r="F33" s="20"/>
      <c r="G33" s="20"/>
      <c r="H33" s="20"/>
      <c r="I33" s="20"/>
    </row>
    <row r="34" spans="1:20" x14ac:dyDescent="0.3">
      <c r="A34" s="20"/>
      <c r="B34" s="43" t="s">
        <v>40</v>
      </c>
      <c r="C34" s="43">
        <v>1079000</v>
      </c>
      <c r="D34" s="47" t="s">
        <v>42</v>
      </c>
      <c r="E34" s="48"/>
      <c r="F34" s="48"/>
      <c r="G34" s="48"/>
      <c r="H34" s="48"/>
      <c r="I34" s="48"/>
      <c r="J34" s="48"/>
      <c r="K34" s="48"/>
    </row>
    <row r="35" spans="1:20" x14ac:dyDescent="0.3">
      <c r="A35" s="20"/>
      <c r="B35" s="43" t="s">
        <v>35</v>
      </c>
      <c r="C35" s="43">
        <v>565000</v>
      </c>
      <c r="D35" s="33"/>
      <c r="E35" s="20"/>
      <c r="F35" s="20"/>
      <c r="G35" s="20"/>
      <c r="H35" s="20"/>
      <c r="I35" s="20"/>
    </row>
    <row r="36" spans="1:20" x14ac:dyDescent="0.3">
      <c r="A36" s="20"/>
      <c r="B36" s="43" t="s">
        <v>36</v>
      </c>
      <c r="C36" s="43">
        <v>281400</v>
      </c>
      <c r="D36" s="33"/>
      <c r="E36" s="20">
        <f>100/17</f>
        <v>5.882352941176471</v>
      </c>
      <c r="F36" s="49" t="s">
        <v>43</v>
      </c>
      <c r="G36" s="50"/>
      <c r="H36" s="50"/>
      <c r="I36" s="50"/>
      <c r="J36" s="50"/>
    </row>
    <row r="37" spans="1:20" x14ac:dyDescent="0.3">
      <c r="A37" s="20"/>
      <c r="B37" s="43" t="s">
        <v>37</v>
      </c>
      <c r="C37" s="43">
        <f>C35+C36</f>
        <v>846400</v>
      </c>
      <c r="D37" s="33"/>
      <c r="E37" s="20"/>
      <c r="F37" s="20"/>
      <c r="G37" s="20"/>
      <c r="H37" s="20"/>
      <c r="I37" s="20"/>
    </row>
    <row r="38" spans="1:20" x14ac:dyDescent="0.3">
      <c r="A38" s="20"/>
      <c r="B38" s="20"/>
      <c r="C38" s="20"/>
      <c r="D38" s="20"/>
      <c r="E38" s="20"/>
      <c r="F38" s="20"/>
      <c r="G38" s="20"/>
      <c r="H38" s="20"/>
      <c r="I38" s="20"/>
    </row>
    <row r="39" spans="1:20" x14ac:dyDescent="0.3">
      <c r="A39" s="20"/>
      <c r="B39" s="42" t="s">
        <v>39</v>
      </c>
      <c r="C39" s="21"/>
      <c r="D39" s="21"/>
      <c r="E39" s="21"/>
      <c r="F39" s="21"/>
      <c r="G39" s="21"/>
      <c r="H39" s="21"/>
      <c r="I39" s="21"/>
      <c r="J39" s="21"/>
      <c r="K39" s="26"/>
      <c r="L39" s="21"/>
      <c r="M39" s="21"/>
      <c r="N39" s="21"/>
      <c r="O39" s="21"/>
      <c r="P39" s="21"/>
      <c r="Q39" s="21"/>
      <c r="R39" s="21"/>
      <c r="S39" s="21"/>
      <c r="T39" s="20"/>
    </row>
    <row r="40" spans="1:20" x14ac:dyDescent="0.3">
      <c r="B40" s="42" t="s">
        <v>38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20"/>
    </row>
    <row r="41" spans="1:20" x14ac:dyDescent="0.3">
      <c r="B41" s="42" t="s">
        <v>40</v>
      </c>
      <c r="C41" s="44"/>
      <c r="D41" s="44"/>
      <c r="E41" s="44"/>
      <c r="F41" s="44"/>
      <c r="G41" s="44"/>
      <c r="H41" s="44"/>
      <c r="I41" s="44"/>
      <c r="J41" s="44"/>
      <c r="K41" s="45"/>
      <c r="L41" s="44"/>
      <c r="M41" s="44"/>
      <c r="N41" s="44"/>
      <c r="O41" s="44"/>
      <c r="P41" s="44"/>
      <c r="Q41" s="44"/>
      <c r="R41" s="44"/>
      <c r="S41" s="44"/>
      <c r="T41" s="20"/>
    </row>
    <row r="42" spans="1:20" x14ac:dyDescent="0.3">
      <c r="B42" s="42" t="s">
        <v>35</v>
      </c>
      <c r="C42" s="46"/>
      <c r="D42" s="44"/>
      <c r="E42" s="44"/>
      <c r="F42" s="44"/>
      <c r="G42" s="44"/>
      <c r="H42" s="44"/>
      <c r="I42" s="44"/>
      <c r="J42" s="44"/>
      <c r="K42" s="45"/>
      <c r="L42" s="44"/>
      <c r="M42" s="44"/>
      <c r="N42" s="44"/>
      <c r="O42" s="44"/>
      <c r="P42" s="44"/>
      <c r="Q42" s="44"/>
      <c r="R42" s="44"/>
      <c r="S42" s="44"/>
      <c r="T42" s="20"/>
    </row>
    <row r="43" spans="1:20" x14ac:dyDescent="0.3">
      <c r="B43" s="42" t="s">
        <v>36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20"/>
    </row>
    <row r="44" spans="1:20" x14ac:dyDescent="0.3">
      <c r="B44" s="42" t="s">
        <v>37</v>
      </c>
      <c r="C44" s="44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20"/>
    </row>
    <row r="45" spans="1:20" x14ac:dyDescent="0.3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66" spans="2:19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3">
      <c r="B67" s="2"/>
      <c r="C67" s="2"/>
      <c r="D67" s="2"/>
      <c r="E67" s="2"/>
      <c r="F67" s="2"/>
      <c r="G67" s="2"/>
      <c r="H67" s="2"/>
      <c r="I67" s="2"/>
      <c r="J67" s="2"/>
      <c r="K67" s="7"/>
      <c r="L67" s="2"/>
      <c r="M67" s="2"/>
      <c r="N67" s="2"/>
      <c r="O67" s="2"/>
      <c r="P67" s="2"/>
      <c r="Q67" s="2"/>
      <c r="R67" s="2"/>
      <c r="S67" s="2"/>
    </row>
    <row r="68" spans="2:19" x14ac:dyDescent="0.3">
      <c r="B68" s="2"/>
      <c r="C68" s="2"/>
      <c r="D68" s="2"/>
      <c r="E68" s="2"/>
      <c r="F68" s="2"/>
      <c r="G68" s="2"/>
      <c r="H68" s="2"/>
      <c r="I68" s="2"/>
      <c r="J68" s="2"/>
      <c r="K68" s="7"/>
      <c r="L68" s="2"/>
      <c r="M68" s="2"/>
      <c r="N68" s="2"/>
      <c r="O68" s="2"/>
      <c r="P68" s="2"/>
      <c r="Q68" s="2"/>
      <c r="R68" s="2"/>
      <c r="S68" s="2"/>
    </row>
    <row r="69" spans="2:19" x14ac:dyDescent="0.3">
      <c r="B69" s="13"/>
      <c r="C69" s="10"/>
      <c r="D69" s="10"/>
      <c r="E69" s="10"/>
      <c r="F69" s="10"/>
      <c r="G69" s="10"/>
      <c r="H69" s="10"/>
      <c r="I69" s="10"/>
      <c r="J69" s="10"/>
      <c r="K69" s="11"/>
      <c r="L69" s="10"/>
      <c r="M69" s="10"/>
      <c r="N69" s="10"/>
      <c r="O69" s="10"/>
      <c r="P69" s="10"/>
      <c r="Q69" s="10"/>
      <c r="R69" s="10"/>
      <c r="S69" s="10"/>
    </row>
    <row r="70" spans="2:19" x14ac:dyDescent="0.3">
      <c r="B70" s="13"/>
      <c r="C70" s="10"/>
      <c r="D70" s="12"/>
      <c r="E70" s="12"/>
      <c r="F70" s="12"/>
      <c r="G70" s="12"/>
      <c r="H70" s="12"/>
      <c r="I70" s="12"/>
      <c r="J70" s="12"/>
      <c r="K70" s="14"/>
      <c r="L70" s="12"/>
      <c r="M70" s="12"/>
      <c r="N70" s="12"/>
      <c r="O70" s="12"/>
      <c r="P70" s="12"/>
      <c r="Q70" s="12"/>
      <c r="R70" s="12"/>
      <c r="S70" s="12"/>
    </row>
    <row r="71" spans="2:19" x14ac:dyDescent="0.3">
      <c r="B71" s="13"/>
      <c r="C71" s="14"/>
      <c r="D71" s="12"/>
      <c r="E71" s="12"/>
      <c r="F71" s="12"/>
      <c r="G71" s="12"/>
      <c r="H71" s="12"/>
      <c r="I71" s="12"/>
      <c r="J71" s="12"/>
      <c r="K71" s="14"/>
      <c r="L71" s="12"/>
      <c r="M71" s="12"/>
      <c r="N71" s="12"/>
      <c r="O71" s="12"/>
      <c r="P71" s="12"/>
      <c r="Q71" s="12"/>
      <c r="R71" s="12"/>
      <c r="S71" s="12"/>
    </row>
    <row r="72" spans="2:19" x14ac:dyDescent="0.3">
      <c r="B72" s="1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2:19" x14ac:dyDescent="0.3">
      <c r="B73" s="13"/>
      <c r="C73" s="12"/>
      <c r="D73" s="12"/>
      <c r="E73" s="12"/>
      <c r="F73" s="12"/>
      <c r="G73" s="12"/>
      <c r="H73" s="12"/>
      <c r="I73" s="12"/>
      <c r="J73" s="12"/>
      <c r="K73" s="14"/>
      <c r="L73" s="12"/>
      <c r="M73" s="12"/>
      <c r="N73" s="12"/>
      <c r="O73" s="12"/>
      <c r="P73" s="12"/>
      <c r="Q73" s="12"/>
      <c r="R73" s="12"/>
      <c r="S73" s="15"/>
    </row>
    <row r="74" spans="2:19" x14ac:dyDescent="0.3">
      <c r="B74" s="16"/>
      <c r="C74" s="10"/>
      <c r="D74" s="10"/>
      <c r="E74" s="10"/>
      <c r="F74" s="10"/>
      <c r="G74" s="10"/>
      <c r="H74" s="10"/>
      <c r="I74" s="10"/>
      <c r="J74" s="10"/>
      <c r="K74" s="11"/>
      <c r="L74" s="12"/>
      <c r="M74" s="10"/>
      <c r="N74" s="10"/>
      <c r="O74" s="10"/>
      <c r="P74" s="10"/>
      <c r="Q74" s="10"/>
      <c r="R74" s="10"/>
      <c r="S74" s="10"/>
    </row>
    <row r="75" spans="2:19" x14ac:dyDescent="0.3"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pans="2:19" x14ac:dyDescent="0.3">
      <c r="B76" s="2"/>
      <c r="C76" s="2"/>
      <c r="D76" s="2"/>
      <c r="E76" s="2"/>
      <c r="F76" s="2"/>
      <c r="G76" s="2"/>
      <c r="H76" s="2"/>
      <c r="I76" s="2"/>
      <c r="J76" s="2"/>
      <c r="K76" s="7"/>
      <c r="L76" s="2"/>
      <c r="M76" s="2"/>
      <c r="N76" s="2"/>
      <c r="O76" s="2"/>
      <c r="P76" s="2"/>
      <c r="Q76" s="2"/>
      <c r="R76" s="2"/>
      <c r="S76" s="2"/>
    </row>
    <row r="77" spans="2:19" x14ac:dyDescent="0.3">
      <c r="B77" s="2"/>
      <c r="C77" s="2"/>
      <c r="D77" s="2"/>
      <c r="E77" s="2"/>
      <c r="F77" s="2"/>
      <c r="G77" s="2"/>
      <c r="H77" s="2"/>
      <c r="I77" s="2"/>
      <c r="J77" s="2"/>
      <c r="K77" s="7"/>
      <c r="L77" s="2"/>
      <c r="M77" s="2"/>
      <c r="N77" s="2"/>
      <c r="O77" s="2"/>
      <c r="P77" s="2"/>
      <c r="Q77" s="2"/>
      <c r="R77" s="2"/>
      <c r="S77" s="2"/>
    </row>
    <row r="78" spans="2:19" x14ac:dyDescent="0.3">
      <c r="B78" s="2"/>
      <c r="C78" s="2"/>
      <c r="D78" s="2"/>
      <c r="E78" s="2"/>
      <c r="F78" s="2"/>
      <c r="G78" s="2"/>
      <c r="H78" s="2"/>
      <c r="I78" s="2"/>
      <c r="J78" s="2"/>
      <c r="K78" s="7"/>
      <c r="L78" s="2"/>
      <c r="M78" s="2"/>
      <c r="N78" s="2"/>
      <c r="O78" s="2"/>
      <c r="P78" s="2"/>
      <c r="Q78" s="2"/>
      <c r="R78" s="2"/>
      <c r="S78" s="2"/>
    </row>
    <row r="79" spans="2:19" x14ac:dyDescent="0.3">
      <c r="B79" s="2"/>
      <c r="C79" s="2"/>
      <c r="D79" s="2"/>
      <c r="E79" s="2"/>
      <c r="F79" s="2"/>
      <c r="G79" s="2"/>
      <c r="H79" s="2"/>
      <c r="I79" s="2"/>
      <c r="J79" s="2"/>
      <c r="K79" s="7"/>
      <c r="L79" s="2"/>
      <c r="M79" s="2"/>
      <c r="N79" s="2"/>
      <c r="O79" s="2"/>
      <c r="P79" s="2"/>
      <c r="Q79" s="2"/>
      <c r="R79" s="2"/>
      <c r="S79" s="2"/>
    </row>
  </sheetData>
  <mergeCells count="17">
    <mergeCell ref="C22:G22"/>
    <mergeCell ref="C23:G23"/>
    <mergeCell ref="C27:G27"/>
    <mergeCell ref="C28:G28"/>
    <mergeCell ref="C29:G29"/>
    <mergeCell ref="A8:H8"/>
    <mergeCell ref="A19:H19"/>
    <mergeCell ref="B2:H3"/>
    <mergeCell ref="C20:G20"/>
    <mergeCell ref="C21:G21"/>
    <mergeCell ref="D34:K34"/>
    <mergeCell ref="F36:J36"/>
    <mergeCell ref="C24:G24"/>
    <mergeCell ref="C25:G25"/>
    <mergeCell ref="C26:G26"/>
    <mergeCell ref="C30:G30"/>
    <mergeCell ref="C31:G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Олечка</cp:lastModifiedBy>
  <dcterms:created xsi:type="dcterms:W3CDTF">2015-04-13T16:29:29Z</dcterms:created>
  <dcterms:modified xsi:type="dcterms:W3CDTF">2017-03-21T13:12:20Z</dcterms:modified>
</cp:coreProperties>
</file>